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amt/Desktop/new prawns/Selective Breeding/Activity 1/"/>
    </mc:Choice>
  </mc:AlternateContent>
  <bookViews>
    <workbookView xWindow="7180" yWindow="800" windowWidth="29060" windowHeight="2018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8" i="1"/>
  <c r="H49" i="1"/>
  <c r="G49" i="1"/>
  <c r="G48" i="1"/>
  <c r="G47" i="1"/>
  <c r="D47" i="1"/>
  <c r="D48" i="1"/>
  <c r="D54" i="1"/>
  <c r="D49" i="1"/>
  <c r="D55" i="1"/>
  <c r="D50" i="1"/>
  <c r="D51" i="1"/>
  <c r="C50" i="1"/>
  <c r="C48" i="1"/>
  <c r="C54" i="1"/>
  <c r="C49" i="1"/>
  <c r="C51" i="1"/>
  <c r="C47" i="1"/>
  <c r="C55" i="1"/>
  <c r="D56" i="1"/>
  <c r="C56" i="1"/>
  <c r="C59" i="1"/>
  <c r="D59" i="1"/>
  <c r="C58" i="1"/>
  <c r="D58" i="1"/>
</calcChain>
</file>

<file path=xl/sharedStrings.xml><?xml version="1.0" encoding="utf-8"?>
<sst xmlns="http://schemas.openxmlformats.org/spreadsheetml/2006/main" count="19" uniqueCount="18">
  <si>
    <t>Average</t>
  </si>
  <si>
    <t>Stand Dev</t>
  </si>
  <si>
    <t>Q1</t>
  </si>
  <si>
    <t>Median</t>
  </si>
  <si>
    <t>Q3</t>
  </si>
  <si>
    <t>Maximum</t>
  </si>
  <si>
    <t>Minimum</t>
  </si>
  <si>
    <t>Med-Q1</t>
  </si>
  <si>
    <t>Q3-Med</t>
  </si>
  <si>
    <t>Whisk top</t>
  </si>
  <si>
    <t>Whisk bot</t>
  </si>
  <si>
    <t>2 Harvests</t>
  </si>
  <si>
    <t>1 Harvest</t>
  </si>
  <si>
    <t>2 harvests</t>
  </si>
  <si>
    <t>1 harvest</t>
  </si>
  <si>
    <t>Range</t>
  </si>
  <si>
    <t>Activity 1: The perfect prawn</t>
  </si>
  <si>
    <t>Mass generator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</si>
</sst>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 tint="0.499984740745262"/>
      <name val="Cambria Bold"/>
    </font>
    <font>
      <sz val="11"/>
      <color theme="1"/>
      <name val="Cambria"/>
    </font>
    <font>
      <sz val="16"/>
      <color theme="1" tint="0.499984740745262"/>
      <name val="Cambri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Prawn</a:t>
            </a:r>
            <a:r>
              <a:rPr lang="en-AU" baseline="0"/>
              <a:t> farm comparison</a:t>
            </a:r>
            <a:endParaRPr lang="en-A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634312632838"/>
          <c:y val="0.109056461684272"/>
          <c:w val="0.764534384011238"/>
          <c:h val="0.846700385423764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Ref>
                <c:f>Sheet1!$C$58:$D$58</c:f>
                <c:numCache>
                  <c:formatCode>General</c:formatCode>
                  <c:ptCount val="2"/>
                  <c:pt idx="0">
                    <c:v>2.136291431510859</c:v>
                  </c:pt>
                  <c:pt idx="1">
                    <c:v>0.973406175160974</c:v>
                  </c:pt>
                </c:numCache>
              </c:numRef>
            </c:plus>
            <c:minus>
              <c:numRef>
                <c:f>Sheet1!$C$58:$D$58</c:f>
                <c:numCache>
                  <c:formatCode>General</c:formatCode>
                  <c:ptCount val="2"/>
                  <c:pt idx="0">
                    <c:v>2.136291431510859</c:v>
                  </c:pt>
                  <c:pt idx="1">
                    <c:v>0.973406175160974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Sheet1!$C$53:$D$53</c:f>
              <c:strCache>
                <c:ptCount val="2"/>
                <c:pt idx="0">
                  <c:v>2 harvests</c:v>
                </c:pt>
                <c:pt idx="1">
                  <c:v>1 harvest</c:v>
                </c:pt>
              </c:strCache>
            </c:strRef>
          </c:cat>
          <c:val>
            <c:numRef>
              <c:f>Sheet1!$C$54:$D$54</c:f>
              <c:numCache>
                <c:formatCode>0.00</c:formatCode>
                <c:ptCount val="2"/>
                <c:pt idx="0">
                  <c:v>22.14310018387995</c:v>
                </c:pt>
                <c:pt idx="1">
                  <c:v>34.01495567602948</c:v>
                </c:pt>
              </c:numCache>
            </c:numRef>
          </c:val>
        </c:ser>
        <c:ser>
          <c:idx val="1"/>
          <c:order val="1"/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cat>
            <c:strRef>
              <c:f>Sheet1!$C$53:$D$53</c:f>
              <c:strCache>
                <c:ptCount val="2"/>
                <c:pt idx="0">
                  <c:v>2 harvests</c:v>
                </c:pt>
                <c:pt idx="1">
                  <c:v>1 harvest</c:v>
                </c:pt>
              </c:strCache>
            </c:strRef>
          </c:cat>
          <c:val>
            <c:numRef>
              <c:f>Sheet1!$C$55:$D$55</c:f>
              <c:numCache>
                <c:formatCode>0.00</c:formatCode>
                <c:ptCount val="2"/>
                <c:pt idx="0">
                  <c:v>3.916412412327773</c:v>
                </c:pt>
                <c:pt idx="1">
                  <c:v>1.26422829434717</c:v>
                </c:pt>
              </c:numCache>
            </c:numRef>
          </c:val>
        </c:ser>
        <c:ser>
          <c:idx val="2"/>
          <c:order val="2"/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Sheet1!$C$59:$D$59</c:f>
                <c:numCache>
                  <c:formatCode>General</c:formatCode>
                  <c:ptCount val="2"/>
                  <c:pt idx="0">
                    <c:v>1.385634819984894</c:v>
                  </c:pt>
                  <c:pt idx="1">
                    <c:v>0.53926062909607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Sheet1!$C$53:$D$53</c:f>
              <c:strCache>
                <c:ptCount val="2"/>
                <c:pt idx="0">
                  <c:v>2 harvests</c:v>
                </c:pt>
                <c:pt idx="1">
                  <c:v>1 harvest</c:v>
                </c:pt>
              </c:strCache>
            </c:strRef>
          </c:cat>
          <c:val>
            <c:numRef>
              <c:f>Sheet1!$C$56:$D$56</c:f>
              <c:numCache>
                <c:formatCode>0.00</c:formatCode>
                <c:ptCount val="2"/>
                <c:pt idx="0">
                  <c:v>2.531480389691239</c:v>
                </c:pt>
                <c:pt idx="1">
                  <c:v>1.093026706345938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6742800"/>
        <c:axId val="1366804416"/>
      </c:barChart>
      <c:catAx>
        <c:axId val="1366742800"/>
        <c:scaling>
          <c:orientation val="minMax"/>
        </c:scaling>
        <c:delete val="0"/>
        <c:axPos val="b"/>
        <c:numFmt formatCode="#,##0_);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804416"/>
        <c:crosses val="autoZero"/>
        <c:auto val="0"/>
        <c:lblAlgn val="ctr"/>
        <c:lblOffset val="100"/>
        <c:tickLblSkip val="1"/>
        <c:noMultiLvlLbl val="0"/>
      </c:catAx>
      <c:valAx>
        <c:axId val="136680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74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660399</xdr:colOff>
      <xdr:row>10</xdr:row>
      <xdr:rowOff>14286</xdr:rowOff>
    </xdr:from>
    <xdr:to>
      <xdr:col>8</xdr:col>
      <xdr:colOff>603250</xdr:colOff>
      <xdr:row>38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203200</xdr:rowOff>
    </xdr:from>
    <xdr:to>
      <xdr:col>0</xdr:col>
      <xdr:colOff>1017905</xdr:colOff>
      <xdr:row>0</xdr:row>
      <xdr:rowOff>1090930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3200"/>
          <a:ext cx="94170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abSelected="1" workbookViewId="0">
      <selection activeCell="N8" sqref="N8"/>
    </sheetView>
  </sheetViews>
  <sheetFormatPr baseColWidth="10" defaultColWidth="8.83203125" defaultRowHeight="15" x14ac:dyDescent="0.2"/>
  <cols>
    <col min="1" max="1" width="14.83203125" customWidth="1"/>
    <col min="2" max="4" width="8.83203125" style="1"/>
    <col min="5" max="5" width="18.83203125" customWidth="1"/>
  </cols>
  <sheetData>
    <row r="1" spans="2:10" ht="95" customHeight="1" x14ac:dyDescent="0.25">
      <c r="B1" s="3" t="s">
        <v>16</v>
      </c>
      <c r="C1" s="2"/>
      <c r="D1" s="2"/>
      <c r="E1" s="2"/>
    </row>
    <row r="2" spans="2:10" ht="23" customHeight="1" x14ac:dyDescent="0.25">
      <c r="B2" s="4" t="s">
        <v>17</v>
      </c>
      <c r="C2" s="2"/>
      <c r="D2" s="2"/>
      <c r="E2" s="2"/>
    </row>
    <row r="4" spans="2:10" x14ac:dyDescent="0.2">
      <c r="B4" s="5"/>
      <c r="C4" s="6" t="s">
        <v>11</v>
      </c>
      <c r="D4" s="6" t="s">
        <v>12</v>
      </c>
      <c r="E4" s="7"/>
      <c r="F4" s="7"/>
      <c r="G4" s="7"/>
      <c r="H4" s="7"/>
      <c r="I4" s="7"/>
      <c r="J4" s="7"/>
    </row>
    <row r="5" spans="2:10" x14ac:dyDescent="0.2">
      <c r="B5" s="7"/>
      <c r="C5" s="5">
        <v>20.006808752369093</v>
      </c>
      <c r="D5" s="5">
        <v>33.041549500868506</v>
      </c>
      <c r="E5" s="7"/>
      <c r="F5" s="7"/>
      <c r="G5" s="7"/>
      <c r="H5" s="7"/>
      <c r="I5" s="7"/>
      <c r="J5" s="7"/>
    </row>
    <row r="6" spans="2:10" x14ac:dyDescent="0.2">
      <c r="B6" s="7"/>
      <c r="C6" s="5">
        <v>20.437414816932659</v>
      </c>
      <c r="D6" s="5">
        <v>33.06532441814965</v>
      </c>
      <c r="E6" s="7"/>
      <c r="F6" s="7"/>
      <c r="G6" s="7"/>
      <c r="H6" s="7"/>
      <c r="I6" s="7"/>
      <c r="J6" s="7"/>
    </row>
    <row r="7" spans="2:10" x14ac:dyDescent="0.2">
      <c r="B7" s="7"/>
      <c r="C7" s="5">
        <v>20.442467342597215</v>
      </c>
      <c r="D7" s="5">
        <v>33.118294331471283</v>
      </c>
      <c r="E7" s="7"/>
      <c r="F7" s="7"/>
      <c r="G7" s="7"/>
      <c r="H7" s="7"/>
      <c r="I7" s="7"/>
      <c r="J7" s="7"/>
    </row>
    <row r="8" spans="2:10" x14ac:dyDescent="0.2">
      <c r="B8" s="7"/>
      <c r="C8" s="5">
        <v>20.687266473819957</v>
      </c>
      <c r="D8" s="5">
        <v>33.229498662347417</v>
      </c>
      <c r="E8" s="7"/>
      <c r="F8" s="7"/>
      <c r="G8" s="7"/>
      <c r="H8" s="7"/>
      <c r="I8" s="7"/>
      <c r="J8" s="7"/>
    </row>
    <row r="9" spans="2:10" x14ac:dyDescent="0.2">
      <c r="B9" s="7"/>
      <c r="C9" s="5">
        <v>20.76342959727836</v>
      </c>
      <c r="D9" s="5">
        <v>33.309766050350397</v>
      </c>
      <c r="E9" s="7"/>
      <c r="F9" s="7"/>
      <c r="G9" s="7"/>
      <c r="H9" s="7"/>
      <c r="I9" s="7"/>
      <c r="J9" s="7"/>
    </row>
    <row r="10" spans="2:10" x14ac:dyDescent="0.2">
      <c r="B10" s="7"/>
      <c r="C10" s="5">
        <v>21.387416205586995</v>
      </c>
      <c r="D10" s="5">
        <v>33.565881759217845</v>
      </c>
      <c r="E10" s="7"/>
      <c r="F10" s="7"/>
      <c r="G10" s="7"/>
      <c r="H10" s="7"/>
      <c r="I10" s="7"/>
      <c r="J10" s="7"/>
    </row>
    <row r="11" spans="2:10" x14ac:dyDescent="0.2">
      <c r="B11" s="7"/>
      <c r="C11" s="5">
        <v>21.509676652674639</v>
      </c>
      <c r="D11" s="5">
        <v>33.596161220406948</v>
      </c>
      <c r="E11" s="7"/>
      <c r="F11" s="7"/>
      <c r="G11" s="7"/>
      <c r="H11" s="7"/>
      <c r="I11" s="7"/>
      <c r="J11" s="7"/>
    </row>
    <row r="12" spans="2:10" x14ac:dyDescent="0.2">
      <c r="B12" s="7"/>
      <c r="C12" s="5">
        <v>21.517104070859265</v>
      </c>
      <c r="D12" s="5">
        <v>33.643322945364829</v>
      </c>
      <c r="E12" s="7"/>
      <c r="F12" s="7"/>
      <c r="G12" s="7"/>
      <c r="H12" s="7"/>
      <c r="I12" s="7"/>
      <c r="J12" s="7"/>
    </row>
    <row r="13" spans="2:10" x14ac:dyDescent="0.2">
      <c r="B13" s="7"/>
      <c r="C13" s="5">
        <v>21.67686316000264</v>
      </c>
      <c r="D13" s="5">
        <v>33.658569128508987</v>
      </c>
      <c r="E13" s="7"/>
      <c r="F13" s="7"/>
      <c r="G13" s="7"/>
      <c r="H13" s="7"/>
      <c r="I13" s="7"/>
      <c r="J13" s="7"/>
    </row>
    <row r="14" spans="2:10" x14ac:dyDescent="0.2">
      <c r="B14" s="7"/>
      <c r="C14" s="5">
        <v>21.732889435552217</v>
      </c>
      <c r="D14" s="5">
        <v>33.857683286295057</v>
      </c>
      <c r="E14" s="7"/>
      <c r="F14" s="7"/>
      <c r="G14" s="7"/>
      <c r="H14" s="7"/>
      <c r="I14" s="7"/>
      <c r="J14" s="7"/>
    </row>
    <row r="15" spans="2:10" x14ac:dyDescent="0.2">
      <c r="B15" s="7"/>
      <c r="C15" s="5">
        <v>22.279837099989198</v>
      </c>
      <c r="D15" s="5">
        <v>34.067379805940952</v>
      </c>
      <c r="E15" s="7"/>
      <c r="F15" s="7"/>
      <c r="G15" s="7"/>
      <c r="H15" s="7"/>
      <c r="I15" s="7"/>
      <c r="J15" s="7"/>
    </row>
    <row r="16" spans="2:10" x14ac:dyDescent="0.2">
      <c r="B16" s="7"/>
      <c r="C16" s="5">
        <v>24.088818317381577</v>
      </c>
      <c r="D16" s="5">
        <v>34.132251674806746</v>
      </c>
      <c r="E16" s="7"/>
      <c r="F16" s="7"/>
      <c r="G16" s="7"/>
      <c r="H16" s="7"/>
      <c r="I16" s="7"/>
      <c r="J16" s="7"/>
    </row>
    <row r="17" spans="2:10" x14ac:dyDescent="0.2">
      <c r="B17" s="7"/>
      <c r="C17" s="5">
        <v>24.145852700871433</v>
      </c>
      <c r="D17" s="5">
        <v>34.326339312730781</v>
      </c>
      <c r="E17" s="7"/>
      <c r="F17" s="7"/>
      <c r="G17" s="7"/>
      <c r="H17" s="7"/>
      <c r="I17" s="7"/>
      <c r="J17" s="7"/>
    </row>
    <row r="18" spans="2:10" x14ac:dyDescent="0.2">
      <c r="B18" s="7"/>
      <c r="C18" s="5">
        <v>24.29605571558978</v>
      </c>
      <c r="D18" s="5">
        <v>34.326352662619861</v>
      </c>
      <c r="E18" s="7"/>
      <c r="F18" s="7"/>
      <c r="G18" s="7"/>
      <c r="H18" s="7"/>
      <c r="I18" s="7"/>
      <c r="J18" s="7"/>
    </row>
    <row r="19" spans="2:10" x14ac:dyDescent="0.2">
      <c r="B19" s="7"/>
      <c r="C19" s="5">
        <v>24.512614869890132</v>
      </c>
      <c r="D19" s="5">
        <v>34.393545833518374</v>
      </c>
      <c r="E19" s="7"/>
      <c r="F19" s="7"/>
      <c r="G19" s="7"/>
      <c r="H19" s="7"/>
      <c r="I19" s="7"/>
      <c r="J19" s="7"/>
    </row>
    <row r="20" spans="2:10" x14ac:dyDescent="0.2">
      <c r="B20" s="7"/>
      <c r="C20" s="5">
        <v>24.936342749621932</v>
      </c>
      <c r="D20" s="5">
        <v>34.816545992311141</v>
      </c>
      <c r="E20" s="7"/>
      <c r="F20" s="7"/>
      <c r="G20" s="7"/>
      <c r="H20" s="7"/>
      <c r="I20" s="7"/>
      <c r="J20" s="7"/>
    </row>
    <row r="21" spans="2:10" x14ac:dyDescent="0.2">
      <c r="B21" s="7"/>
      <c r="C21" s="5">
        <v>25.17005051864621</v>
      </c>
      <c r="D21" s="5">
        <v>34.839228566201619</v>
      </c>
      <c r="E21" s="7"/>
      <c r="F21" s="7"/>
      <c r="G21" s="7"/>
      <c r="H21" s="7"/>
      <c r="I21" s="7"/>
      <c r="J21" s="7"/>
    </row>
    <row r="22" spans="2:10" x14ac:dyDescent="0.2">
      <c r="B22" s="7"/>
      <c r="C22" s="5">
        <v>25.220365054946406</v>
      </c>
      <c r="D22" s="5">
        <v>34.998364312788837</v>
      </c>
      <c r="E22" s="7"/>
      <c r="F22" s="7"/>
      <c r="G22" s="7"/>
      <c r="H22" s="7"/>
      <c r="I22" s="7"/>
      <c r="J22" s="7"/>
    </row>
    <row r="23" spans="2:10" x14ac:dyDescent="0.2">
      <c r="B23" s="7"/>
      <c r="C23" s="5">
        <v>25.54761025858928</v>
      </c>
      <c r="D23" s="5">
        <v>35.104757273980063</v>
      </c>
      <c r="E23" s="7"/>
      <c r="F23" s="7"/>
      <c r="G23" s="7"/>
      <c r="H23" s="7"/>
      <c r="I23" s="7"/>
      <c r="J23" s="7"/>
    </row>
    <row r="24" spans="2:10" x14ac:dyDescent="0.2">
      <c r="B24" s="7"/>
      <c r="C24" s="5">
        <v>25.889002161035833</v>
      </c>
      <c r="D24" s="5">
        <v>35.113860462434914</v>
      </c>
      <c r="E24" s="7"/>
      <c r="F24" s="7"/>
      <c r="G24" s="7"/>
      <c r="H24" s="7"/>
      <c r="I24" s="7"/>
      <c r="J24" s="7"/>
    </row>
    <row r="25" spans="2:10" x14ac:dyDescent="0.2">
      <c r="B25" s="7"/>
      <c r="C25" s="5">
        <v>26.230023031379613</v>
      </c>
      <c r="D25" s="5">
        <v>35.444507478318386</v>
      </c>
      <c r="E25" s="7"/>
      <c r="F25" s="7"/>
      <c r="G25" s="7"/>
      <c r="H25" s="7"/>
      <c r="I25" s="7"/>
      <c r="J25" s="7"/>
    </row>
    <row r="26" spans="2:10" x14ac:dyDescent="0.2">
      <c r="B26" s="7"/>
      <c r="C26" s="5">
        <v>26.359710580327224</v>
      </c>
      <c r="D26" s="5">
        <v>35.50763157061219</v>
      </c>
      <c r="E26" s="7"/>
      <c r="F26" s="7"/>
      <c r="G26" s="7"/>
      <c r="H26" s="7"/>
      <c r="I26" s="7"/>
      <c r="J26" s="7"/>
    </row>
    <row r="27" spans="2:10" x14ac:dyDescent="0.2">
      <c r="B27" s="7"/>
      <c r="C27" s="5">
        <v>26.364203189953791</v>
      </c>
      <c r="D27" s="5">
        <v>35.542581006705674</v>
      </c>
      <c r="E27" s="7"/>
      <c r="F27" s="7"/>
      <c r="G27" s="7"/>
      <c r="H27" s="7"/>
      <c r="I27" s="7"/>
      <c r="J27" s="7"/>
    </row>
    <row r="28" spans="2:10" x14ac:dyDescent="0.2">
      <c r="B28" s="7"/>
      <c r="C28" s="5">
        <v>26.892556080190026</v>
      </c>
      <c r="D28" s="5">
        <v>35.546589666245282</v>
      </c>
      <c r="E28" s="7"/>
      <c r="F28" s="7"/>
      <c r="G28" s="7"/>
      <c r="H28" s="7"/>
      <c r="I28" s="7"/>
      <c r="J28" s="7"/>
    </row>
    <row r="29" spans="2:10" x14ac:dyDescent="0.2">
      <c r="B29" s="7"/>
      <c r="C29" s="5">
        <v>26.984054439446261</v>
      </c>
      <c r="D29" s="5">
        <v>35.55391318173475</v>
      </c>
      <c r="E29" s="7"/>
      <c r="F29" s="7"/>
      <c r="G29" s="7"/>
      <c r="H29" s="7"/>
      <c r="I29" s="7"/>
      <c r="J29" s="7"/>
    </row>
    <row r="30" spans="2:10" x14ac:dyDescent="0.2">
      <c r="B30" s="7"/>
      <c r="C30" s="5">
        <v>27.710697150676175</v>
      </c>
      <c r="D30" s="5">
        <v>35.661911305399023</v>
      </c>
      <c r="E30" s="7"/>
      <c r="F30" s="7"/>
      <c r="G30" s="7"/>
      <c r="H30" s="7"/>
      <c r="I30" s="7"/>
      <c r="J30" s="7"/>
    </row>
    <row r="31" spans="2:10" x14ac:dyDescent="0.2">
      <c r="B31" s="7"/>
      <c r="C31" s="5">
        <v>27.988534360580729</v>
      </c>
      <c r="D31" s="5">
        <v>35.667212791577548</v>
      </c>
      <c r="E31" s="7"/>
      <c r="F31" s="7"/>
      <c r="G31" s="7"/>
      <c r="H31" s="7"/>
      <c r="I31" s="7"/>
      <c r="J31" s="7"/>
    </row>
    <row r="32" spans="2:10" x14ac:dyDescent="0.2">
      <c r="B32" s="7"/>
      <c r="C32" s="5">
        <v>28.005551373172803</v>
      </c>
      <c r="D32" s="5">
        <v>35.739473128847557</v>
      </c>
      <c r="E32" s="7"/>
      <c r="F32" s="7"/>
      <c r="G32" s="7"/>
      <c r="H32" s="7"/>
      <c r="I32" s="7"/>
      <c r="J32" s="7"/>
    </row>
    <row r="33" spans="2:10" x14ac:dyDescent="0.2">
      <c r="B33" s="7"/>
      <c r="C33" s="5">
        <v>28.198521095762366</v>
      </c>
      <c r="D33" s="5">
        <v>35.769030473729451</v>
      </c>
      <c r="E33" s="7"/>
      <c r="F33" s="7"/>
      <c r="G33" s="7"/>
      <c r="H33" s="7"/>
      <c r="I33" s="7"/>
      <c r="J33" s="7"/>
    </row>
    <row r="34" spans="2:10" x14ac:dyDescent="0.2">
      <c r="B34" s="7"/>
      <c r="C34" s="5">
        <v>28.587084306846979</v>
      </c>
      <c r="D34" s="5">
        <v>36.367176847379753</v>
      </c>
      <c r="E34" s="7"/>
      <c r="F34" s="7"/>
      <c r="G34" s="7"/>
      <c r="H34" s="7"/>
      <c r="I34" s="7"/>
      <c r="J34" s="7"/>
    </row>
    <row r="35" spans="2:10" x14ac:dyDescent="0.2">
      <c r="B35" s="7"/>
      <c r="C35" s="5">
        <v>28.602719023054917</v>
      </c>
      <c r="D35" s="5">
        <v>36.387312164751108</v>
      </c>
      <c r="E35" s="7"/>
      <c r="F35" s="7"/>
      <c r="G35" s="7"/>
      <c r="H35" s="7"/>
      <c r="I35" s="7"/>
      <c r="J35" s="7"/>
    </row>
    <row r="36" spans="2:10" x14ac:dyDescent="0.2">
      <c r="B36" s="7"/>
      <c r="C36" s="5">
        <v>28.895486170049562</v>
      </c>
      <c r="D36" s="5">
        <v>36.50807003935634</v>
      </c>
      <c r="E36" s="7"/>
      <c r="F36" s="7"/>
      <c r="G36" s="7"/>
      <c r="H36" s="7"/>
      <c r="I36" s="7"/>
      <c r="J36" s="7"/>
    </row>
    <row r="37" spans="2:10" x14ac:dyDescent="0.2">
      <c r="B37" s="7"/>
      <c r="C37" s="5">
        <v>29.133106636855977</v>
      </c>
      <c r="D37" s="5">
        <v>36.582466337037424</v>
      </c>
      <c r="E37" s="7"/>
      <c r="F37" s="7"/>
      <c r="G37" s="7"/>
      <c r="H37" s="7"/>
      <c r="I37" s="7"/>
      <c r="J37" s="7"/>
    </row>
    <row r="38" spans="2:10" x14ac:dyDescent="0.2">
      <c r="B38" s="7"/>
      <c r="C38" s="5">
        <v>29.249680986532663</v>
      </c>
      <c r="D38" s="5">
        <v>36.611171763691246</v>
      </c>
      <c r="E38" s="7"/>
      <c r="F38" s="7"/>
      <c r="G38" s="7"/>
      <c r="H38" s="7"/>
      <c r="I38" s="7"/>
      <c r="J38" s="7"/>
    </row>
    <row r="39" spans="2:10" x14ac:dyDescent="0.2">
      <c r="B39" s="7"/>
      <c r="C39" s="5">
        <v>29.478053227785256</v>
      </c>
      <c r="D39" s="5">
        <v>36.764617765411558</v>
      </c>
      <c r="E39" s="7"/>
      <c r="F39" s="7"/>
      <c r="G39" s="7"/>
      <c r="H39" s="7"/>
      <c r="I39" s="7"/>
      <c r="J39" s="7"/>
    </row>
    <row r="40" spans="2:10" x14ac:dyDescent="0.2">
      <c r="B40" s="7"/>
      <c r="C40" s="5">
        <v>29.535132465543878</v>
      </c>
      <c r="D40" s="5">
        <v>36.764936593276765</v>
      </c>
      <c r="E40" s="7"/>
      <c r="F40" s="7"/>
      <c r="G40" s="7"/>
      <c r="H40" s="7"/>
      <c r="I40" s="7"/>
      <c r="J40" s="7"/>
    </row>
    <row r="41" spans="2:10" x14ac:dyDescent="0.2">
      <c r="B41" s="7"/>
      <c r="C41" s="5">
        <v>29.582122829189274</v>
      </c>
      <c r="D41" s="5">
        <v>36.7684141860612</v>
      </c>
      <c r="E41" s="7"/>
      <c r="F41" s="7"/>
      <c r="G41" s="7"/>
      <c r="H41" s="7"/>
      <c r="I41" s="7"/>
      <c r="J41" s="7"/>
    </row>
    <row r="42" spans="2:10" x14ac:dyDescent="0.2">
      <c r="B42" s="7"/>
      <c r="C42" s="5">
        <v>29.684610725812643</v>
      </c>
      <c r="D42" s="5">
        <v>36.786105627608443</v>
      </c>
      <c r="E42" s="7"/>
      <c r="F42" s="7"/>
      <c r="G42" s="7"/>
      <c r="H42" s="7"/>
      <c r="I42" s="7"/>
      <c r="J42" s="7"/>
    </row>
    <row r="43" spans="2:10" x14ac:dyDescent="0.2">
      <c r="B43" s="7"/>
      <c r="C43" s="5">
        <v>29.905838619383129</v>
      </c>
      <c r="D43" s="5">
        <v>36.796641595049493</v>
      </c>
      <c r="E43" s="7"/>
      <c r="F43" s="7"/>
      <c r="G43" s="7"/>
      <c r="H43" s="7"/>
      <c r="I43" s="7"/>
      <c r="J43" s="7"/>
    </row>
    <row r="44" spans="2:10" x14ac:dyDescent="0.2">
      <c r="B44" s="7"/>
      <c r="C44" s="5">
        <v>29.976627805883858</v>
      </c>
      <c r="D44" s="5">
        <v>36.911471305818658</v>
      </c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5" t="s">
        <v>6</v>
      </c>
      <c r="C47" s="5">
        <f>MIN(C5:C44)</f>
        <v>20.006808752369093</v>
      </c>
      <c r="D47" s="5">
        <f>MIN(D5:D44)</f>
        <v>33.041549500868506</v>
      </c>
      <c r="E47" s="7"/>
      <c r="F47" s="7" t="s">
        <v>0</v>
      </c>
      <c r="G47" s="5">
        <f>AVERAGE(C5:C44)</f>
        <v>25.590305001316544</v>
      </c>
      <c r="H47" s="5">
        <f>AVERAGE(D5:D44)</f>
        <v>35.097147800723157</v>
      </c>
      <c r="I47" s="7"/>
      <c r="J47" s="7"/>
    </row>
    <row r="48" spans="2:10" x14ac:dyDescent="0.2">
      <c r="B48" s="5" t="s">
        <v>2</v>
      </c>
      <c r="C48" s="5">
        <f>_xlfn.QUARTILE.INC(C5:C44,1)</f>
        <v>22.143100183879952</v>
      </c>
      <c r="D48" s="5">
        <f>_xlfn.QUARTILE.INC(D5:D44,1)</f>
        <v>34.01495567602948</v>
      </c>
      <c r="E48" s="7"/>
      <c r="F48" s="7" t="s">
        <v>1</v>
      </c>
      <c r="G48" s="5">
        <f>STDEV(C5:C44)</f>
        <v>3.2656678450117584</v>
      </c>
      <c r="H48" s="5">
        <f>STDEV(D5:D44)</f>
        <v>1.2675462205545454</v>
      </c>
      <c r="I48" s="7"/>
      <c r="J48" s="7"/>
    </row>
    <row r="49" spans="2:10" x14ac:dyDescent="0.2">
      <c r="B49" s="5" t="s">
        <v>3</v>
      </c>
      <c r="C49" s="5">
        <f>MEDIAN(C5:C44)</f>
        <v>26.059512596207725</v>
      </c>
      <c r="D49" s="5">
        <f>MEDIAN(D5:D44)</f>
        <v>35.27918397037665</v>
      </c>
      <c r="E49" s="7"/>
      <c r="F49" s="7" t="s">
        <v>15</v>
      </c>
      <c r="G49" s="5">
        <f>MAX(C5:C45)-MIN(C5:C44)</f>
        <v>9.9698190535147653</v>
      </c>
      <c r="H49" s="5">
        <f>MAX(D5:D45)-MIN(D5:D44)</f>
        <v>3.8699218049501525</v>
      </c>
      <c r="I49" s="7"/>
      <c r="J49" s="7"/>
    </row>
    <row r="50" spans="2:10" x14ac:dyDescent="0.2">
      <c r="B50" s="5" t="s">
        <v>4</v>
      </c>
      <c r="C50" s="5">
        <f>_xlfn.QUARTILE.INC(C5:C44,3)</f>
        <v>28.590992985898964</v>
      </c>
      <c r="D50" s="5">
        <f>_xlfn.QUARTILE.INC(D5:D44,3)</f>
        <v>36.372210676722588</v>
      </c>
      <c r="E50" s="7"/>
      <c r="F50" s="7"/>
      <c r="G50" s="7"/>
      <c r="H50" s="7"/>
      <c r="I50" s="7"/>
      <c r="J50" s="7"/>
    </row>
    <row r="51" spans="2:10" x14ac:dyDescent="0.2">
      <c r="B51" s="5" t="s">
        <v>5</v>
      </c>
      <c r="C51" s="5">
        <f>MAX(C5:C44)</f>
        <v>29.976627805883858</v>
      </c>
      <c r="D51" s="5">
        <f>MAX(D5:D44)</f>
        <v>36.911471305818658</v>
      </c>
      <c r="E51" s="7"/>
      <c r="F51" s="7"/>
      <c r="G51" s="7"/>
      <c r="H51" s="7"/>
      <c r="I51" s="7"/>
      <c r="J51" s="7"/>
    </row>
    <row r="52" spans="2:10" x14ac:dyDescent="0.2">
      <c r="B52" s="5"/>
      <c r="C52" s="5"/>
      <c r="D52" s="5"/>
      <c r="E52" s="7"/>
      <c r="F52" s="7"/>
      <c r="G52" s="7"/>
      <c r="H52" s="7"/>
      <c r="I52" s="7"/>
      <c r="J52" s="7"/>
    </row>
    <row r="53" spans="2:10" x14ac:dyDescent="0.2">
      <c r="B53" s="5"/>
      <c r="C53" s="6" t="s">
        <v>13</v>
      </c>
      <c r="D53" s="6" t="s">
        <v>14</v>
      </c>
      <c r="E53" s="7"/>
      <c r="F53" s="7"/>
      <c r="G53" s="7"/>
      <c r="H53" s="7"/>
      <c r="I53" s="7"/>
      <c r="J53" s="7"/>
    </row>
    <row r="54" spans="2:10" x14ac:dyDescent="0.2">
      <c r="B54" s="5" t="s">
        <v>2</v>
      </c>
      <c r="C54" s="5">
        <f>C48</f>
        <v>22.143100183879952</v>
      </c>
      <c r="D54" s="5">
        <f>D48</f>
        <v>34.01495567602948</v>
      </c>
      <c r="E54" s="7"/>
      <c r="F54" s="7"/>
      <c r="G54" s="7"/>
      <c r="H54" s="7"/>
      <c r="I54" s="7"/>
      <c r="J54" s="7"/>
    </row>
    <row r="55" spans="2:10" x14ac:dyDescent="0.2">
      <c r="B55" s="5" t="s">
        <v>7</v>
      </c>
      <c r="C55" s="5">
        <f>C49-C48</f>
        <v>3.916412412327773</v>
      </c>
      <c r="D55" s="5">
        <f>D49-D48</f>
        <v>1.2642282943471699</v>
      </c>
      <c r="E55" s="7"/>
      <c r="F55" s="7"/>
      <c r="G55" s="7"/>
      <c r="H55" s="7"/>
      <c r="I55" s="7"/>
      <c r="J55" s="7"/>
    </row>
    <row r="56" spans="2:10" x14ac:dyDescent="0.2">
      <c r="B56" s="5" t="s">
        <v>8</v>
      </c>
      <c r="C56" s="5">
        <f>C50-C49</f>
        <v>2.5314803896912395</v>
      </c>
      <c r="D56" s="5">
        <f>D50-D49</f>
        <v>1.0930267063459382</v>
      </c>
      <c r="E56" s="7"/>
      <c r="F56" s="7"/>
      <c r="G56" s="7"/>
      <c r="H56" s="7"/>
      <c r="I56" s="7"/>
      <c r="J56" s="7"/>
    </row>
    <row r="57" spans="2:10" x14ac:dyDescent="0.2">
      <c r="B57" s="5"/>
      <c r="C57" s="7"/>
      <c r="D57" s="5"/>
      <c r="E57" s="7"/>
      <c r="F57" s="7"/>
      <c r="G57" s="7"/>
      <c r="H57" s="7"/>
      <c r="I57" s="7"/>
      <c r="J57" s="7"/>
    </row>
    <row r="58" spans="2:10" x14ac:dyDescent="0.2">
      <c r="B58" s="5" t="s">
        <v>10</v>
      </c>
      <c r="C58" s="5">
        <f>C48-C47</f>
        <v>2.136291431510859</v>
      </c>
      <c r="D58" s="5">
        <f>D48-D47</f>
        <v>0.97340617516097439</v>
      </c>
      <c r="E58" s="7"/>
      <c r="F58" s="7"/>
      <c r="G58" s="7"/>
      <c r="H58" s="7"/>
      <c r="I58" s="7"/>
      <c r="J58" s="7"/>
    </row>
    <row r="59" spans="2:10" x14ac:dyDescent="0.2">
      <c r="B59" s="5" t="s">
        <v>9</v>
      </c>
      <c r="C59" s="5">
        <f>C51-C50</f>
        <v>1.3856348199848938</v>
      </c>
      <c r="D59" s="5">
        <f>D51-D50</f>
        <v>0.53926062909606998</v>
      </c>
      <c r="E59" s="7"/>
      <c r="F59" s="7"/>
      <c r="G59" s="7"/>
      <c r="H59" s="7"/>
      <c r="I59" s="7"/>
      <c r="J59" s="7"/>
    </row>
    <row r="60" spans="2:10" x14ac:dyDescent="0.2">
      <c r="B60" s="5"/>
      <c r="C60" s="5"/>
      <c r="D60" s="5"/>
      <c r="E60" s="7"/>
      <c r="F60" s="7"/>
      <c r="G60" s="7"/>
      <c r="H60" s="7"/>
      <c r="I60" s="7"/>
      <c r="J60" s="7"/>
    </row>
  </sheetData>
  <sortState ref="D1:D40">
    <sortCondition ref="D1"/>
  </sortState>
  <mergeCells count="2">
    <mergeCell ref="B1:E1"/>
    <mergeCell ref="B2:E2"/>
  </mergeCells>
  <pageMargins left="0.7" right="0.7" top="0.75" bottom="0.75" header="0.3" footer="0.3"/>
  <pageSetup paperSize="9" orientation="portrait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Linke</dc:creator>
  <cp:lastModifiedBy>Microsoft Office User</cp:lastModifiedBy>
  <dcterms:created xsi:type="dcterms:W3CDTF">2016-09-09T02:22:23Z</dcterms:created>
  <dcterms:modified xsi:type="dcterms:W3CDTF">2017-08-04T05:08:00Z</dcterms:modified>
</cp:coreProperties>
</file>